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<sst xmlns="http://schemas.openxmlformats.org/spreadsheetml/2006/main" count="99" uniqueCount="75">
  <si>
    <t>Název a stupeň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</si>
  <si>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</si>
  <si>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</si>
  <si>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</si>
  <si>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</si>
  <si>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</si>
  <si>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St.č.</t>
  </si>
  <si>
    <t>Příjmení</t>
  </si>
  <si>
    <t>KVZ</t>
  </si>
  <si>
    <t>VT</t>
  </si>
  <si>
    <t>Liberec</t>
  </si>
  <si>
    <t>Jenišovice</t>
  </si>
  <si>
    <t>Turnov</t>
  </si>
  <si>
    <t>Organizační výbor:</t>
  </si>
  <si>
    <t>Tajemník soutěže</t>
  </si>
  <si>
    <t>Hlavní rozhodčí</t>
  </si>
  <si>
    <t>Inspektor zbraní</t>
  </si>
  <si>
    <t>Zdravotník</t>
  </si>
  <si>
    <t>Soutěžní výbor:</t>
  </si>
  <si>
    <t>Předseda HK</t>
  </si>
  <si>
    <t>Pořadatel a organizátor soutěže:</t>
  </si>
  <si>
    <t>Velká cena Jenišovic</t>
  </si>
  <si>
    <t>střelba z VPs nebo z VRs</t>
  </si>
  <si>
    <t>akční</t>
  </si>
  <si>
    <t>celkem</t>
  </si>
  <si>
    <t>pořadí</t>
  </si>
  <si>
    <t>Správce střelnice</t>
  </si>
  <si>
    <t>ředitel, hlavní rozhodčí, předseda HK</t>
  </si>
  <si>
    <t>VNOUČEK Miloš</t>
  </si>
  <si>
    <t>Ost. rozh. a pom. tech. prac.</t>
  </si>
  <si>
    <t>Zpracování na PC</t>
  </si>
  <si>
    <t>Honza</t>
  </si>
  <si>
    <t>VPs/VRs 3</t>
  </si>
  <si>
    <t>Věra Pokorná  2-300</t>
  </si>
  <si>
    <t>HANZLÍK Miroslav Ing.</t>
  </si>
  <si>
    <t>BERNAT Dan</t>
  </si>
  <si>
    <t xml:space="preserve">   </t>
  </si>
  <si>
    <t>Ředitel soutěže</t>
  </si>
  <si>
    <t xml:space="preserve">HUDSKÝ Vítězslav </t>
  </si>
  <si>
    <t>MIKULE Roman</t>
  </si>
  <si>
    <t>BUKVIC Luboš</t>
  </si>
  <si>
    <t>POKORNÝ Daniel</t>
  </si>
  <si>
    <t>SMORÁDEK Vlastislav Ing.</t>
  </si>
  <si>
    <t>- body</t>
  </si>
  <si>
    <t xml:space="preserve">VELC Jindřich </t>
  </si>
  <si>
    <t xml:space="preserve">VELC Luboš </t>
  </si>
  <si>
    <t>LANC Milan</t>
  </si>
  <si>
    <t>PŘECECHTĚL Oldřich</t>
  </si>
  <si>
    <t xml:space="preserve">VAŇÁTKO Petr </t>
  </si>
  <si>
    <t>SČS-D1</t>
  </si>
  <si>
    <t>kal. číslo soutěže 515</t>
  </si>
  <si>
    <t>18. června 2022</t>
  </si>
  <si>
    <t>SZÉKELY Jaroslav</t>
  </si>
  <si>
    <t>individ.</t>
  </si>
  <si>
    <t>PEIKER Josef</t>
  </si>
  <si>
    <t>PECHATÝ Martin</t>
  </si>
  <si>
    <t>HALAMA Jan</t>
  </si>
  <si>
    <t>VOTROUBEK Rostislav</t>
  </si>
  <si>
    <t>Hodkovice</t>
  </si>
  <si>
    <t>HUŠÁK Jan</t>
  </si>
  <si>
    <t>BARTOŠ Radek</t>
  </si>
  <si>
    <t>PALUŠÁK Roman</t>
  </si>
  <si>
    <t>ULLMANN Josef</t>
  </si>
  <si>
    <t>VOTROUBKOVÁ Jana</t>
  </si>
  <si>
    <t>Leoš Červinka  2-412</t>
  </si>
  <si>
    <t>Daniel Pokorný  1-186</t>
  </si>
  <si>
    <t>ČERVINKA Leoš Ing.</t>
  </si>
  <si>
    <t>Miloš Vnouček  1-111</t>
  </si>
  <si>
    <t>Radek Bartoš</t>
  </si>
  <si>
    <t>Roman Mikule  2-413</t>
  </si>
  <si>
    <t>Řídící střelby</t>
  </si>
  <si>
    <t>Vlastislav Smorádek  2-415</t>
  </si>
  <si>
    <t>Asistent ŘS</t>
  </si>
  <si>
    <t>Roman Mikule, Edward Erban, Jan Halama, Radek Bartoš</t>
  </si>
  <si>
    <t>Závod byl ukončen v 11 hodin 55 minut.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</si>
</sst>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24"/>
      <name val="Arial CE"/>
      <family val="2"/>
    </font>
    <font>
      <sz val="16"/>
      <name val="Arial CE"/>
      <family val="0"/>
    </font>
    <font>
      <sz val="8"/>
      <name val="Arial CE"/>
      <family val="0"/>
    </font>
    <font>
      <sz val="7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A13">
      <selection activeCell="A37" sqref="A37"/>
    </sheetView>
  </sheetViews>
  <sheetFormatPr defaultColWidth="9.00390625" defaultRowHeight="12.75"/>
  <cols>
    <col min="1" max="1" width="4.625" style="1" customWidth="1"/>
    <col min="2" max="2" width="23.125" style="1" customWidth="1"/>
    <col min="3" max="3" width="7.75390625" style="1" bestFit="1" customWidth="1"/>
    <col min="4" max="4" width="8.625" style="1" bestFit="1" customWidth="1"/>
    <col min="5" max="5" width="3.25390625" style="1" bestFit="1" customWidth="1"/>
    <col min="6" max="9" width="5.75390625" style="1" customWidth="1"/>
    <col min="10" max="10" width="5.125" style="1" bestFit="1" customWidth="1"/>
    <col min="11" max="11" width="5.375" style="1" bestFit="1" customWidth="1"/>
    <col min="12" max="12" width="7.00390625" style="1" bestFit="1" customWidth="1"/>
    <col min="13" max="13" width="6.00390625" style="1" bestFit="1" customWidth="1"/>
    <col min="14" max="16384" width="9.125" style="1" customWidth="1"/>
  </cols>
  <sheetData>
    <row r="1" spans="1:3" ht="30">
      <c r="A1" s="1" t="s">
        <v>0</v>
      </c>
      <c r="C1" s="8" t="s">
        <v>21</v>
      </c>
    </row>
    <row r="2" ht="12.75">
      <c r="C2" s="1" t="s">
        <v>22</v>
      </c>
    </row>
    <row r="3" ht="12.75">
      <c r="C3" s="1" t="s">
        <v>50</v>
      </c>
    </row>
    <row r="5" spans="1:3" ht="12.75">
      <c r="A5" s="1" t="s">
        <v>20</v>
      </c>
      <c r="C5" s="1" t="s">
        <v>1</v>
      </c>
    </row>
    <row r="6" spans="1:3" ht="12.75">
      <c r="A6" s="1" t="s">
        <v>2</v>
      </c>
      <c r="C6" s="1" t="s">
        <v>51</v>
      </c>
    </row>
    <row r="7" spans="1:3" ht="12.75">
      <c r="A7" s="1" t="s">
        <v>3</v>
      </c>
      <c r="C7" s="1" t="s">
        <v>4</v>
      </c>
    </row>
    <row r="9" spans="1:13" ht="2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3.5" customHeight="1">
      <c r="A10" s="11" t="s">
        <v>6</v>
      </c>
      <c r="B10" s="12" t="s">
        <v>7</v>
      </c>
      <c r="C10" s="11" t="s">
        <v>8</v>
      </c>
      <c r="D10" s="27" t="s">
        <v>32</v>
      </c>
      <c r="E10" s="10" t="s">
        <v>9</v>
      </c>
      <c r="F10" s="27" t="s">
        <v>31</v>
      </c>
      <c r="G10" s="35" t="s">
        <v>49</v>
      </c>
      <c r="H10" s="27" t="s">
        <v>31</v>
      </c>
      <c r="I10" s="35" t="s">
        <v>49</v>
      </c>
      <c r="J10" s="30" t="s">
        <v>43</v>
      </c>
      <c r="K10" s="10" t="s">
        <v>23</v>
      </c>
      <c r="L10" s="10" t="s">
        <v>24</v>
      </c>
      <c r="M10" s="10" t="s">
        <v>25</v>
      </c>
    </row>
    <row r="11" spans="1:13" ht="13.5" customHeight="1">
      <c r="A11" s="11">
        <v>18</v>
      </c>
      <c r="B11" s="33" t="s">
        <v>66</v>
      </c>
      <c r="C11" s="20" t="s">
        <v>11</v>
      </c>
      <c r="D11" s="24">
        <v>197</v>
      </c>
      <c r="E11" s="11" t="str">
        <f>IF(AND(D11&gt;=194,D11&lt;=200),"M",IF(AND(D11&gt;=186,D11&lt;=193),"I.",IF(AND(D11&gt;=176,D11&lt;=185),"II.",IF(AND(D11&gt;=164,D11&lt;=175),"III."," "))))</f>
        <v>M</v>
      </c>
      <c r="F11" s="11">
        <v>33</v>
      </c>
      <c r="G11" s="11">
        <v>45</v>
      </c>
      <c r="H11" s="11">
        <v>46</v>
      </c>
      <c r="I11" s="11">
        <v>42</v>
      </c>
      <c r="J11" s="11"/>
      <c r="K11" s="24">
        <f>SUM(F11+G11+H11+I11-J11)</f>
        <v>166</v>
      </c>
      <c r="L11" s="29">
        <f>SUM(D11+K11)</f>
        <v>363</v>
      </c>
      <c r="M11" s="11">
        <v>1</v>
      </c>
    </row>
    <row r="12" spans="1:13" ht="13.5" customHeight="1">
      <c r="A12" s="11">
        <v>2</v>
      </c>
      <c r="B12" s="22" t="s">
        <v>52</v>
      </c>
      <c r="C12" s="21" t="s">
        <v>53</v>
      </c>
      <c r="D12" s="24">
        <v>191</v>
      </c>
      <c r="E12" s="11" t="str">
        <f>IF(AND(D12&gt;=194,D12&lt;=200),"M",IF(AND(D12&gt;=186,D12&lt;=193),"I.",IF(AND(D12&gt;=176,D12&lt;=185),"II.",IF(AND(D12&gt;=164,D12&lt;=175),"III."," "))))</f>
        <v>I.</v>
      </c>
      <c r="F12" s="11">
        <v>41</v>
      </c>
      <c r="G12" s="11">
        <v>44</v>
      </c>
      <c r="H12" s="11">
        <v>43</v>
      </c>
      <c r="I12" s="11">
        <v>42</v>
      </c>
      <c r="J12" s="25"/>
      <c r="K12" s="24">
        <f>SUM(F12+G12+H12+I12-J12)</f>
        <v>170</v>
      </c>
      <c r="L12" s="29">
        <f>SUM(D12+K12)</f>
        <v>361</v>
      </c>
      <c r="M12" s="11">
        <v>2</v>
      </c>
    </row>
    <row r="13" spans="1:13" ht="13.5" customHeight="1">
      <c r="A13" s="11">
        <v>24</v>
      </c>
      <c r="B13" s="22" t="s">
        <v>47</v>
      </c>
      <c r="C13" s="21" t="s">
        <v>10</v>
      </c>
      <c r="D13" s="24">
        <v>190</v>
      </c>
      <c r="E13" s="11" t="str">
        <f>IF(AND(D13&gt;=194,D13&lt;=200),"M",IF(AND(D13&gt;=186,D13&lt;=193),"I.",IF(AND(D13&gt;=176,D13&lt;=185),"II.",IF(AND(D13&gt;=164,D13&lt;=175),"III."," "))))</f>
        <v>I.</v>
      </c>
      <c r="F13" s="11">
        <v>40</v>
      </c>
      <c r="G13" s="11">
        <v>54</v>
      </c>
      <c r="H13" s="11">
        <v>43</v>
      </c>
      <c r="I13" s="11">
        <v>30</v>
      </c>
      <c r="J13" s="25"/>
      <c r="K13" s="24">
        <f>SUM(F13+G13+H13+I13-J13)</f>
        <v>167</v>
      </c>
      <c r="L13" s="29">
        <f>SUM(D13+K13)</f>
        <v>357</v>
      </c>
      <c r="M13" s="11">
        <v>3</v>
      </c>
    </row>
    <row r="14" spans="1:13" ht="13.5" customHeight="1">
      <c r="A14" s="11">
        <v>23</v>
      </c>
      <c r="B14" s="18" t="s">
        <v>35</v>
      </c>
      <c r="C14" s="19" t="s">
        <v>10</v>
      </c>
      <c r="D14" s="24">
        <v>191</v>
      </c>
      <c r="E14" s="11" t="str">
        <f>IF(AND(D14&gt;=194,D14&lt;=200),"M",IF(AND(D14&gt;=186,D14&lt;=193),"I.",IF(AND(D14&gt;=176,D14&lt;=185),"II.",IF(AND(D14&gt;=164,D14&lt;=175),"III."," "))))</f>
        <v>I.</v>
      </c>
      <c r="F14" s="11">
        <v>41</v>
      </c>
      <c r="G14" s="11">
        <v>41</v>
      </c>
      <c r="H14" s="11">
        <v>30</v>
      </c>
      <c r="I14" s="11">
        <v>35</v>
      </c>
      <c r="J14" s="11"/>
      <c r="K14" s="24">
        <f>SUM(F14+G14+H14+I14-J14)</f>
        <v>147</v>
      </c>
      <c r="L14" s="29">
        <f>SUM(D14+K14)</f>
        <v>338</v>
      </c>
      <c r="M14" s="11">
        <v>4</v>
      </c>
    </row>
    <row r="15" spans="1:13" ht="13.5" customHeight="1">
      <c r="A15" s="11">
        <v>14</v>
      </c>
      <c r="B15" s="18" t="s">
        <v>42</v>
      </c>
      <c r="C15" s="20" t="s">
        <v>11</v>
      </c>
      <c r="D15" s="24">
        <v>189</v>
      </c>
      <c r="E15" s="11" t="str">
        <f>IF(AND(D15&gt;=194,D15&lt;=200),"M",IF(AND(D15&gt;=186,D15&lt;=193),"I.",IF(AND(D15&gt;=176,D15&lt;=185),"II.",IF(AND(D15&gt;=164,D15&lt;=175),"III."," "))))</f>
        <v>I.</v>
      </c>
      <c r="F15" s="11">
        <v>33</v>
      </c>
      <c r="G15" s="11">
        <v>42</v>
      </c>
      <c r="H15" s="11">
        <v>31</v>
      </c>
      <c r="I15" s="11">
        <v>38</v>
      </c>
      <c r="J15" s="11"/>
      <c r="K15" s="24">
        <f>SUM(F15+G15+H15+I15-J15)</f>
        <v>144</v>
      </c>
      <c r="L15" s="29">
        <f>SUM(D15+K15)</f>
        <v>333</v>
      </c>
      <c r="M15" s="11">
        <v>5</v>
      </c>
    </row>
    <row r="16" spans="1:13" ht="13.5" customHeight="1">
      <c r="A16" s="11">
        <v>8</v>
      </c>
      <c r="B16" s="38" t="s">
        <v>39</v>
      </c>
      <c r="C16" s="19" t="s">
        <v>11</v>
      </c>
      <c r="D16" s="24">
        <v>189</v>
      </c>
      <c r="E16" s="11" t="str">
        <f>IF(AND(D16&gt;=194,D16&lt;=200),"M",IF(AND(D16&gt;=186,D16&lt;=193),"I.",IF(AND(D16&gt;=176,D16&lt;=185),"II.",IF(AND(D16&gt;=164,D16&lt;=175),"III."," "))))</f>
        <v>I.</v>
      </c>
      <c r="F16" s="11">
        <v>25</v>
      </c>
      <c r="G16" s="11">
        <v>32</v>
      </c>
      <c r="H16" s="11">
        <v>23</v>
      </c>
      <c r="I16" s="11">
        <v>53</v>
      </c>
      <c r="J16" s="11"/>
      <c r="K16" s="24">
        <f>SUM(F16+G16+H16+I16-J16)</f>
        <v>133</v>
      </c>
      <c r="L16" s="29">
        <f>SUM(D16+K16)</f>
        <v>322</v>
      </c>
      <c r="M16" s="11">
        <v>6</v>
      </c>
    </row>
    <row r="17" spans="1:13" ht="13.5" customHeight="1">
      <c r="A17" s="11">
        <v>9</v>
      </c>
      <c r="B17" s="18" t="s">
        <v>57</v>
      </c>
      <c r="C17" s="19" t="s">
        <v>58</v>
      </c>
      <c r="D17" s="24">
        <v>176</v>
      </c>
      <c r="E17" s="11" t="str">
        <f>IF(AND(D17&gt;=194,D17&lt;=200),"M",IF(AND(D17&gt;=186,D17&lt;=193),"I.",IF(AND(D17&gt;=176,D17&lt;=185),"II.",IF(AND(D17&gt;=164,D17&lt;=175),"III."," "))))</f>
        <v>II.</v>
      </c>
      <c r="F17" s="11">
        <v>24</v>
      </c>
      <c r="G17" s="11">
        <v>35</v>
      </c>
      <c r="H17" s="11">
        <v>34</v>
      </c>
      <c r="I17" s="11">
        <v>44</v>
      </c>
      <c r="J17" s="11"/>
      <c r="K17" s="24">
        <f>SUM(F17+G17+H17+I17-J17)</f>
        <v>137</v>
      </c>
      <c r="L17" s="29">
        <f>SUM(D17+K17)</f>
        <v>313</v>
      </c>
      <c r="M17" s="11">
        <v>7</v>
      </c>
    </row>
    <row r="18" spans="1:13" ht="13.5" customHeight="1">
      <c r="A18" s="11">
        <v>12</v>
      </c>
      <c r="B18" s="18" t="s">
        <v>28</v>
      </c>
      <c r="C18" s="20" t="s">
        <v>10</v>
      </c>
      <c r="D18" s="24">
        <v>189</v>
      </c>
      <c r="E18" s="11" t="str">
        <f>IF(AND(D18&gt;=194,D18&lt;=200),"M",IF(AND(D18&gt;=186,D18&lt;=193),"I.",IF(AND(D18&gt;=176,D18&lt;=185),"II.",IF(AND(D18&gt;=164,D18&lt;=175),"III."," "))))</f>
        <v>I.</v>
      </c>
      <c r="F18" s="11">
        <v>24</v>
      </c>
      <c r="G18" s="11">
        <v>23</v>
      </c>
      <c r="H18" s="11">
        <v>34</v>
      </c>
      <c r="I18" s="11">
        <v>41</v>
      </c>
      <c r="J18" s="11"/>
      <c r="K18" s="24">
        <f>SUM(F18+G18+H18+I18-J18)</f>
        <v>122</v>
      </c>
      <c r="L18" s="29">
        <f>SUM(D18+K18)</f>
        <v>311</v>
      </c>
      <c r="M18" s="11">
        <v>8</v>
      </c>
    </row>
    <row r="19" spans="1:13" ht="13.5" customHeight="1">
      <c r="A19" s="11">
        <v>19</v>
      </c>
      <c r="B19" s="18" t="s">
        <v>62</v>
      </c>
      <c r="C19" s="19" t="s">
        <v>11</v>
      </c>
      <c r="D19" s="24">
        <v>171</v>
      </c>
      <c r="E19" s="11" t="str">
        <f>IF(AND(D19&gt;=194,D19&lt;=200),"M",IF(AND(D19&gt;=186,D19&lt;=193),"I.",IF(AND(D19&gt;=176,D19&lt;=185),"II.",IF(AND(D19&gt;=164,D19&lt;=175),"III."," "))))</f>
        <v>III.</v>
      </c>
      <c r="F19" s="11">
        <v>16</v>
      </c>
      <c r="G19" s="11">
        <v>42</v>
      </c>
      <c r="H19" s="11">
        <v>32</v>
      </c>
      <c r="I19" s="11">
        <v>33</v>
      </c>
      <c r="J19" s="11"/>
      <c r="K19" s="24">
        <f>SUM(F19+G19+H19+I19-J19)</f>
        <v>123</v>
      </c>
      <c r="L19" s="29">
        <f>SUM(D19+K19)</f>
        <v>294</v>
      </c>
      <c r="M19" s="11">
        <v>9</v>
      </c>
    </row>
    <row r="20" spans="1:13" ht="13.5" customHeight="1">
      <c r="A20" s="11">
        <v>16</v>
      </c>
      <c r="B20" s="18" t="s">
        <v>60</v>
      </c>
      <c r="C20" s="19" t="s">
        <v>11</v>
      </c>
      <c r="D20" s="24">
        <v>194</v>
      </c>
      <c r="E20" s="11" t="str">
        <f>IF(AND(D20&gt;=194,D20&lt;=200),"M",IF(AND(D20&gt;=186,D20&lt;=193),"I.",IF(AND(D20&gt;=176,D20&lt;=185),"II.",IF(AND(D20&gt;=164,D20&lt;=175),"III."," "))))</f>
        <v>M</v>
      </c>
      <c r="F20" s="11">
        <v>22</v>
      </c>
      <c r="G20" s="11">
        <v>36</v>
      </c>
      <c r="H20" s="11">
        <v>8</v>
      </c>
      <c r="I20" s="11">
        <v>31</v>
      </c>
      <c r="J20" s="11"/>
      <c r="K20" s="24">
        <f>SUM(F20+G20+H20+I20-J20)</f>
        <v>97</v>
      </c>
      <c r="L20" s="29">
        <f>SUM(D20+K20)</f>
        <v>291</v>
      </c>
      <c r="M20" s="11">
        <v>10</v>
      </c>
    </row>
    <row r="21" spans="1:13" ht="13.5" customHeight="1">
      <c r="A21" s="11">
        <v>15</v>
      </c>
      <c r="B21" s="5" t="s">
        <v>46</v>
      </c>
      <c r="C21" s="19" t="s">
        <v>10</v>
      </c>
      <c r="D21" s="24">
        <v>188</v>
      </c>
      <c r="E21" s="11" t="str">
        <f>IF(AND(D21&gt;=194,D21&lt;=200),"M",IF(AND(D21&gt;=186,D21&lt;=193),"I.",IF(AND(D21&gt;=176,D21&lt;=185),"II.",IF(AND(D21&gt;=164,D21&lt;=175),"III."," "))))</f>
        <v>I.</v>
      </c>
      <c r="F21" s="11">
        <v>22</v>
      </c>
      <c r="G21" s="11">
        <v>16</v>
      </c>
      <c r="H21" s="11">
        <v>16</v>
      </c>
      <c r="I21" s="11">
        <v>40</v>
      </c>
      <c r="J21" s="11"/>
      <c r="K21" s="24">
        <f>SUM(F21+G21+H21+I21-J21)</f>
        <v>94</v>
      </c>
      <c r="L21" s="29">
        <f>SUM(D21+K21)</f>
        <v>282</v>
      </c>
      <c r="M21" s="11">
        <v>11</v>
      </c>
    </row>
    <row r="22" spans="1:13" ht="13.5" customHeight="1">
      <c r="A22" s="11">
        <v>3</v>
      </c>
      <c r="B22" s="15" t="s">
        <v>54</v>
      </c>
      <c r="C22" s="13" t="s">
        <v>53</v>
      </c>
      <c r="D22" s="24">
        <v>184</v>
      </c>
      <c r="E22" s="11" t="str">
        <f>IF(AND(D22&gt;=194,D22&lt;=200),"M",IF(AND(D22&gt;=186,D22&lt;=193),"I.",IF(AND(D22&gt;=176,D22&lt;=185),"II.",IF(AND(D22&gt;=164,D22&lt;=175),"III."," "))))</f>
        <v>II.</v>
      </c>
      <c r="F22" s="11">
        <v>20</v>
      </c>
      <c r="G22" s="11">
        <v>23</v>
      </c>
      <c r="H22" s="11">
        <v>23</v>
      </c>
      <c r="I22" s="11">
        <v>31</v>
      </c>
      <c r="J22" s="11"/>
      <c r="K22" s="24">
        <f>SUM(F22+G22+H22+I22-J22)</f>
        <v>97</v>
      </c>
      <c r="L22" s="29">
        <f>SUM(D22+K22)</f>
        <v>281</v>
      </c>
      <c r="M22" s="11">
        <v>12</v>
      </c>
    </row>
    <row r="23" spans="1:13" ht="13.5" customHeight="1">
      <c r="A23" s="11">
        <v>1</v>
      </c>
      <c r="B23" s="15" t="s">
        <v>34</v>
      </c>
      <c r="C23" s="14" t="s">
        <v>10</v>
      </c>
      <c r="D23" s="24">
        <v>186</v>
      </c>
      <c r="E23" s="11" t="str">
        <f>IF(AND(D23&gt;=194,D23&lt;=200),"M",IF(AND(D23&gt;=186,D23&lt;=193),"I.",IF(AND(D23&gt;=176,D23&lt;=185),"II.",IF(AND(D23&gt;=164,D23&lt;=175),"III."," "))))</f>
        <v>I.</v>
      </c>
      <c r="F23" s="11">
        <v>18</v>
      </c>
      <c r="G23" s="11">
        <v>23</v>
      </c>
      <c r="H23" s="11">
        <v>15</v>
      </c>
      <c r="I23" s="11">
        <v>37</v>
      </c>
      <c r="J23" s="11"/>
      <c r="K23" s="24">
        <f>SUM(F23+G23+H23+I23-J23)</f>
        <v>93</v>
      </c>
      <c r="L23" s="29">
        <f>SUM(D23+K23)</f>
        <v>279</v>
      </c>
      <c r="M23" s="11">
        <v>13</v>
      </c>
    </row>
    <row r="24" spans="1:13" ht="13.5" customHeight="1">
      <c r="A24" s="11">
        <v>17</v>
      </c>
      <c r="B24" s="15" t="s">
        <v>61</v>
      </c>
      <c r="C24" s="13" t="s">
        <v>53</v>
      </c>
      <c r="D24" s="24">
        <v>161</v>
      </c>
      <c r="E24" s="11" t="str">
        <f>IF(AND(D24&gt;=194,D24&lt;=200),"M",IF(AND(D24&gt;=186,D24&lt;=193),"I.",IF(AND(D24&gt;=176,D24&lt;=185),"II.",IF(AND(D24&gt;=164,D24&lt;=175),"III."," "))))</f>
        <v> </v>
      </c>
      <c r="F24" s="11">
        <v>22</v>
      </c>
      <c r="G24" s="11">
        <v>41</v>
      </c>
      <c r="H24" s="11">
        <v>14</v>
      </c>
      <c r="I24" s="11">
        <v>37</v>
      </c>
      <c r="J24" s="11"/>
      <c r="K24" s="24">
        <f>SUM(F24+G24+H24+I24-J24)</f>
        <v>114</v>
      </c>
      <c r="L24" s="29">
        <f>SUM(D24+K24)</f>
        <v>275</v>
      </c>
      <c r="M24" s="11">
        <v>14</v>
      </c>
    </row>
    <row r="25" spans="1:13" ht="13.5" customHeight="1">
      <c r="A25" s="11">
        <v>21</v>
      </c>
      <c r="B25" s="34" t="s">
        <v>63</v>
      </c>
      <c r="C25" s="16" t="s">
        <v>58</v>
      </c>
      <c r="D25" s="24">
        <v>182</v>
      </c>
      <c r="E25" s="11" t="str">
        <f>IF(AND(D25&gt;=194,D25&lt;=200),"M",IF(AND(D25&gt;=186,D25&lt;=193),"I.",IF(AND(D25&gt;=176,D25&lt;=185),"II.",IF(AND(D25&gt;=164,D25&lt;=175),"III."," "))))</f>
        <v>II.</v>
      </c>
      <c r="F25" s="11">
        <v>0</v>
      </c>
      <c r="G25" s="11">
        <v>27</v>
      </c>
      <c r="H25" s="11">
        <v>16</v>
      </c>
      <c r="I25" s="11">
        <v>46</v>
      </c>
      <c r="J25" s="11"/>
      <c r="K25" s="24">
        <f>SUM(F25+G25+H25+I25-J25)</f>
        <v>89</v>
      </c>
      <c r="L25" s="29">
        <f>SUM(D25+K25)</f>
        <v>271</v>
      </c>
      <c r="M25" s="11">
        <v>15</v>
      </c>
    </row>
    <row r="26" spans="1:13" ht="13.5" customHeight="1">
      <c r="A26" s="11">
        <v>6</v>
      </c>
      <c r="B26" s="23" t="s">
        <v>55</v>
      </c>
      <c r="C26" s="17" t="s">
        <v>53</v>
      </c>
      <c r="D26" s="24">
        <v>165</v>
      </c>
      <c r="E26" s="11" t="str">
        <f>IF(AND(D26&gt;=194,D26&lt;=200),"M",IF(AND(D26&gt;=186,D26&lt;=193),"I.",IF(AND(D26&gt;=176,D26&lt;=185),"II.",IF(AND(D26&gt;=164,D26&lt;=175),"III."," "))))</f>
        <v>III.</v>
      </c>
      <c r="F26" s="11">
        <v>6</v>
      </c>
      <c r="G26" s="11">
        <v>41</v>
      </c>
      <c r="H26" s="11">
        <v>42</v>
      </c>
      <c r="I26" s="11">
        <v>17</v>
      </c>
      <c r="J26" s="25"/>
      <c r="K26" s="24">
        <f>SUM(F26+G26+H26+I26-J26)</f>
        <v>106</v>
      </c>
      <c r="L26" s="29">
        <f>SUM(D26+K26)</f>
        <v>271</v>
      </c>
      <c r="M26" s="11">
        <v>16</v>
      </c>
    </row>
    <row r="27" spans="1:13" ht="13.5" customHeight="1">
      <c r="A27" s="11">
        <v>22</v>
      </c>
      <c r="B27" s="36" t="s">
        <v>40</v>
      </c>
      <c r="C27" s="37" t="s">
        <v>12</v>
      </c>
      <c r="D27" s="24">
        <v>184</v>
      </c>
      <c r="E27" s="11" t="str">
        <f>IF(AND(D27&gt;=194,D27&lt;=200),"M",IF(AND(D27&gt;=186,D27&lt;=193),"I.",IF(AND(D27&gt;=176,D27&lt;=185),"II.",IF(AND(D27&gt;=164,D27&lt;=175),"III."," "))))</f>
        <v>II.</v>
      </c>
      <c r="F27" s="11">
        <v>8</v>
      </c>
      <c r="G27" s="11">
        <v>35</v>
      </c>
      <c r="H27" s="11">
        <v>16</v>
      </c>
      <c r="I27" s="11">
        <v>27</v>
      </c>
      <c r="J27" s="25"/>
      <c r="K27" s="24">
        <f>SUM(F27+G27+H27+I27-J27)</f>
        <v>86</v>
      </c>
      <c r="L27" s="29">
        <f>SUM(D27+K27)</f>
        <v>270</v>
      </c>
      <c r="M27" s="11">
        <v>17</v>
      </c>
    </row>
    <row r="28" spans="1:13" ht="13.5" customHeight="1">
      <c r="A28" s="11">
        <v>5</v>
      </c>
      <c r="B28" s="23" t="s">
        <v>38</v>
      </c>
      <c r="C28" s="17" t="s">
        <v>12</v>
      </c>
      <c r="D28" s="24">
        <v>175</v>
      </c>
      <c r="E28" s="11" t="str">
        <f>IF(AND(D28&gt;=194,D28&lt;=200),"M",IF(AND(D28&gt;=186,D28&lt;=193),"I.",IF(AND(D28&gt;=176,D28&lt;=185),"II.",IF(AND(D28&gt;=164,D28&lt;=175),"III."," "))))</f>
        <v>III.</v>
      </c>
      <c r="F28" s="11">
        <v>17</v>
      </c>
      <c r="G28" s="11">
        <v>16</v>
      </c>
      <c r="H28" s="11">
        <v>41</v>
      </c>
      <c r="I28" s="11">
        <v>20</v>
      </c>
      <c r="J28" s="25"/>
      <c r="K28" s="24">
        <f>SUM(F28+G28+H28+I28-J28)</f>
        <v>94</v>
      </c>
      <c r="L28" s="29">
        <f>SUM(D28+K28)</f>
        <v>269</v>
      </c>
      <c r="M28" s="11">
        <v>18</v>
      </c>
    </row>
    <row r="29" spans="1:13" ht="13.5" customHeight="1">
      <c r="A29" s="11">
        <v>20</v>
      </c>
      <c r="B29" s="31" t="s">
        <v>48</v>
      </c>
      <c r="C29" s="14" t="s">
        <v>10</v>
      </c>
      <c r="D29" s="24">
        <v>181</v>
      </c>
      <c r="E29" s="11" t="str">
        <f>IF(AND(D29&gt;=194,D29&lt;=200),"M",IF(AND(D29&gt;=186,D29&lt;=193),"I.",IF(AND(D29&gt;=176,D29&lt;=185),"II.",IF(AND(D29&gt;=164,D29&lt;=175),"III."," "))))</f>
        <v>II.</v>
      </c>
      <c r="F29" s="11">
        <v>20</v>
      </c>
      <c r="G29" s="11">
        <v>20</v>
      </c>
      <c r="H29" s="11">
        <v>6</v>
      </c>
      <c r="I29" s="11">
        <v>40</v>
      </c>
      <c r="J29" s="11"/>
      <c r="K29" s="24">
        <f>SUM(F29+G29+H29+I29-J29)</f>
        <v>86</v>
      </c>
      <c r="L29" s="29">
        <f>SUM(D29+K29)</f>
        <v>267</v>
      </c>
      <c r="M29" s="11">
        <v>19</v>
      </c>
    </row>
    <row r="30" spans="1:13" ht="13.5" customHeight="1">
      <c r="A30" s="11">
        <v>13</v>
      </c>
      <c r="B30" s="5" t="s">
        <v>45</v>
      </c>
      <c r="C30" s="16" t="s">
        <v>10</v>
      </c>
      <c r="D30" s="24">
        <v>195</v>
      </c>
      <c r="E30" s="11" t="str">
        <f>IF(AND(D30&gt;=194,D30&lt;=200),"M",IF(AND(D30&gt;=186,D30&lt;=193),"I.",IF(AND(D30&gt;=176,D30&lt;=185),"II.",IF(AND(D30&gt;=164,D30&lt;=175),"III."," "))))</f>
        <v>M</v>
      </c>
      <c r="F30" s="11">
        <v>15</v>
      </c>
      <c r="G30" s="11">
        <v>9</v>
      </c>
      <c r="H30" s="11">
        <v>16</v>
      </c>
      <c r="I30" s="11">
        <v>30</v>
      </c>
      <c r="J30" s="11"/>
      <c r="K30" s="24">
        <f>SUM(F30+G30+H30+I30-J30)</f>
        <v>70</v>
      </c>
      <c r="L30" s="29">
        <f>SUM(D30+K30)</f>
        <v>265</v>
      </c>
      <c r="M30" s="11">
        <v>20</v>
      </c>
    </row>
    <row r="31" spans="1:13" ht="13.5" customHeight="1">
      <c r="A31" s="11">
        <v>10</v>
      </c>
      <c r="B31" s="15" t="s">
        <v>59</v>
      </c>
      <c r="C31" s="14" t="s">
        <v>10</v>
      </c>
      <c r="D31" s="24">
        <v>176</v>
      </c>
      <c r="E31" s="11" t="str">
        <f>IF(AND(D31&gt;=194,D31&lt;=200),"M",IF(AND(D31&gt;=186,D31&lt;=193),"I.",IF(AND(D31&gt;=176,D31&lt;=185),"II.",IF(AND(D31&gt;=164,D31&lt;=175),"III."," "))))</f>
        <v>II.</v>
      </c>
      <c r="F31" s="11">
        <v>9</v>
      </c>
      <c r="G31" s="11">
        <v>22</v>
      </c>
      <c r="H31" s="11">
        <v>24</v>
      </c>
      <c r="I31" s="11">
        <v>26</v>
      </c>
      <c r="J31" s="11"/>
      <c r="K31" s="24">
        <f>SUM(F31+G31+H31+I31-J31)</f>
        <v>81</v>
      </c>
      <c r="L31" s="29">
        <f>SUM(D31+K31)</f>
        <v>257</v>
      </c>
      <c r="M31" s="11">
        <v>21</v>
      </c>
    </row>
    <row r="32" spans="1:13" ht="13.5" customHeight="1">
      <c r="A32" s="11">
        <v>11</v>
      </c>
      <c r="B32" s="32" t="s">
        <v>41</v>
      </c>
      <c r="C32" s="28" t="s">
        <v>11</v>
      </c>
      <c r="D32" s="24">
        <v>180</v>
      </c>
      <c r="E32" s="11" t="str">
        <f>IF(AND(D32&gt;=194,D32&lt;=200),"M",IF(AND(D32&gt;=186,D32&lt;=193),"I.",IF(AND(D32&gt;=176,D32&lt;=185),"II.",IF(AND(D32&gt;=164,D32&lt;=175),"III."," "))))</f>
        <v>II.</v>
      </c>
      <c r="F32" s="11">
        <v>13</v>
      </c>
      <c r="G32" s="11">
        <v>18</v>
      </c>
      <c r="H32" s="11">
        <v>17</v>
      </c>
      <c r="I32" s="11">
        <v>24</v>
      </c>
      <c r="J32" s="11"/>
      <c r="K32" s="24">
        <f>SUM(F32+G32+H32+I32-J32)</f>
        <v>72</v>
      </c>
      <c r="L32" s="29">
        <f>SUM(D32+K32)</f>
        <v>252</v>
      </c>
      <c r="M32" s="11">
        <v>22</v>
      </c>
    </row>
    <row r="33" spans="1:13" ht="13.5" customHeight="1">
      <c r="A33" s="11">
        <v>4</v>
      </c>
      <c r="B33" s="15" t="s">
        <v>44</v>
      </c>
      <c r="C33" s="14" t="s">
        <v>10</v>
      </c>
      <c r="D33" s="24">
        <v>180</v>
      </c>
      <c r="E33" s="11" t="str">
        <f>IF(AND(D33&gt;=194,D33&lt;=200),"M",IF(AND(D33&gt;=186,D33&lt;=193),"I.",IF(AND(D33&gt;=176,D33&lt;=185),"II.",IF(AND(D33&gt;=164,D33&lt;=175),"III."," "))))</f>
        <v>II.</v>
      </c>
      <c r="F33" s="11">
        <v>0</v>
      </c>
      <c r="G33" s="11">
        <v>13</v>
      </c>
      <c r="H33" s="11">
        <v>17</v>
      </c>
      <c r="I33" s="11">
        <v>33</v>
      </c>
      <c r="J33" s="11"/>
      <c r="K33" s="24">
        <f>SUM(F33+G33+H33+I33-J33)</f>
        <v>63</v>
      </c>
      <c r="L33" s="29">
        <f>SUM(D33+K33)</f>
        <v>243</v>
      </c>
      <c r="M33" s="11">
        <v>23</v>
      </c>
    </row>
    <row r="34" spans="1:13" ht="13.5" customHeight="1">
      <c r="A34" s="11">
        <v>7</v>
      </c>
      <c r="B34" s="39" t="s">
        <v>56</v>
      </c>
      <c r="C34" s="14" t="s">
        <v>11</v>
      </c>
      <c r="D34" s="24">
        <v>133</v>
      </c>
      <c r="E34" s="11" t="str">
        <f>IF(AND(D34&gt;=194,D34&lt;=200),"M",IF(AND(D34&gt;=186,D34&lt;=193),"I.",IF(AND(D34&gt;=176,D34&lt;=185),"II.",IF(AND(D34&gt;=164,D34&lt;=175),"III."," "))))</f>
        <v> </v>
      </c>
      <c r="F34" s="11">
        <v>0</v>
      </c>
      <c r="G34" s="11">
        <v>23</v>
      </c>
      <c r="H34" s="11">
        <v>8</v>
      </c>
      <c r="I34" s="11">
        <v>24</v>
      </c>
      <c r="J34" s="11"/>
      <c r="K34" s="24">
        <f>SUM(F34+G34+H34+I34-J34)</f>
        <v>55</v>
      </c>
      <c r="L34" s="29">
        <f>SUM(D34+K34)</f>
        <v>188</v>
      </c>
      <c r="M34" s="11">
        <v>24</v>
      </c>
    </row>
    <row r="35" spans="1:13" ht="13.5" customHeight="1">
      <c r="A35" s="2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ht="12.75">
      <c r="A36" s="3" t="s">
        <v>74</v>
      </c>
    </row>
    <row r="37" ht="12.75">
      <c r="A37" s="1" t="s">
        <v>36</v>
      </c>
    </row>
    <row r="38" spans="1:8" ht="12.75">
      <c r="A38" s="1" t="s">
        <v>13</v>
      </c>
      <c r="H38" s="1" t="s">
        <v>18</v>
      </c>
    </row>
    <row r="39" spans="1:8" ht="12.75">
      <c r="A39" s="1" t="s">
        <v>37</v>
      </c>
      <c r="C39" s="4" t="s">
        <v>64</v>
      </c>
      <c r="H39" s="1" t="s">
        <v>27</v>
      </c>
    </row>
    <row r="40" spans="1:3" ht="12.75">
      <c r="A40" s="1" t="s">
        <v>15</v>
      </c>
      <c r="C40" s="1" t="s">
        <v>65</v>
      </c>
    </row>
    <row r="41" spans="1:3" ht="12.75">
      <c r="A41" s="1" t="s">
        <v>19</v>
      </c>
      <c r="C41" s="1" t="s">
        <v>67</v>
      </c>
    </row>
    <row r="42" spans="1:3" ht="12.75">
      <c r="A42" s="1" t="s">
        <v>14</v>
      </c>
      <c r="C42" s="4" t="s">
        <v>68</v>
      </c>
    </row>
    <row r="43" spans="1:3" ht="12.75">
      <c r="A43" s="1" t="s">
        <v>26</v>
      </c>
      <c r="C43" s="4" t="s">
        <v>33</v>
      </c>
    </row>
    <row r="44" spans="1:8" ht="12.75">
      <c r="A44" s="1" t="s">
        <v>16</v>
      </c>
      <c r="C44" s="1" t="s">
        <v>69</v>
      </c>
      <c r="H44" s="26"/>
    </row>
    <row r="45" spans="1:3" ht="12.75">
      <c r="A45" s="1" t="s">
        <v>17</v>
      </c>
      <c r="C45" s="4" t="s">
        <v>33</v>
      </c>
    </row>
    <row r="46" spans="1:3" ht="12.75">
      <c r="A46" s="1" t="s">
        <v>30</v>
      </c>
      <c r="C46" s="1" t="s">
        <v>65</v>
      </c>
    </row>
    <row r="47" spans="1:3" ht="12.75">
      <c r="A47" s="4" t="s">
        <v>70</v>
      </c>
      <c r="C47" s="4" t="s">
        <v>71</v>
      </c>
    </row>
    <row r="48" spans="1:3" ht="12.75">
      <c r="A48" s="4" t="s">
        <v>72</v>
      </c>
      <c r="C48" s="4" t="s">
        <v>64</v>
      </c>
    </row>
    <row r="49" spans="1:3" ht="12.75">
      <c r="A49" s="4" t="s">
        <v>29</v>
      </c>
      <c r="C49" s="4" t="s">
        <v>73</v>
      </c>
    </row>
    <row r="51" spans="1:3" ht="12.75">
      <c r="A51" s="4"/>
      <c r="C51" s="4"/>
    </row>
  </sheetData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Ceská pojištovna a.s.</dc:creator>
  <cp:keywords/>
  <dc:description/>
  <cp:lastModifiedBy>NB_NEC</cp:lastModifiedBy>
  <cp:lastPrinted>2022-06-18T08:20:19Z</cp:lastPrinted>
  <dcterms:created xsi:type="dcterms:W3CDTF">1980-01-02T23:07:56Z</dcterms:created>
  <dcterms:modified xsi:type="dcterms:W3CDTF">2022-06-18T09:54:17Z</dcterms:modified>
  <cp:category/>
  <cp:version/>
  <cp:contentType/>
  <cp:contentStatus/>
</cp:coreProperties>
</file>